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408" windowHeight="5136" activeTab="0"/>
  </bookViews>
  <sheets>
    <sheet name="Sheet1" sheetId="1" r:id="rId1"/>
    <sheet name="Sheet3" sheetId="2" r:id="rId2"/>
  </sheets>
  <externalReferences>
    <externalReference r:id="rId5"/>
  </externalReferences>
  <definedNames>
    <definedName name="solver_adj" localSheetId="0" hidden="1">'Sheet1'!$C$24,'Sheet1'!$C$25,'Sheet1'!$F$23,'Sheet1'!$F$24,'Sheet1'!$F$25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'Sheet1'!$C$31</definedName>
    <definedName name="solver_lhs2" localSheetId="0" hidden="1">'Sheet1'!$C$32</definedName>
    <definedName name="solver_lhs3" localSheetId="0" hidden="1">'Sheet1'!$C$33</definedName>
    <definedName name="solver_lhs4" localSheetId="0" hidden="1">'Sheet1'!$C$34</definedName>
    <definedName name="solver_lhs5" localSheetId="0" hidden="1">'Sheet1'!$C$35</definedName>
    <definedName name="solver_lin" localSheetId="0" hidden="1">2</definedName>
    <definedName name="solver_neg" localSheetId="0" hidden="1">2</definedName>
    <definedName name="solver_num" localSheetId="0" hidden="1">5</definedName>
    <definedName name="solver_nwt" localSheetId="0" hidden="1">1</definedName>
    <definedName name="solver_opt" localSheetId="0" hidden="1">'Sheet1'!$C$36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<sst xmlns="http://schemas.openxmlformats.org/spreadsheetml/2006/main" count="67" uniqueCount="51">
  <si>
    <t>z_1</t>
  </si>
  <si>
    <t>z_2</t>
  </si>
  <si>
    <t>z_3</t>
  </si>
  <si>
    <t>z_4</t>
  </si>
  <si>
    <t>z_5</t>
  </si>
  <si>
    <t>D_A</t>
  </si>
  <si>
    <t>D_B</t>
  </si>
  <si>
    <t>D_C</t>
  </si>
  <si>
    <t>L_A</t>
  </si>
  <si>
    <t>L_B</t>
  </si>
  <si>
    <t>L_C</t>
  </si>
  <si>
    <t>ft</t>
  </si>
  <si>
    <t>in</t>
  </si>
  <si>
    <t>a</t>
  </si>
  <si>
    <t>psi</t>
  </si>
  <si>
    <t>b</t>
  </si>
  <si>
    <t>psi/gpm2</t>
  </si>
  <si>
    <t>rho</t>
  </si>
  <si>
    <t>g</t>
  </si>
  <si>
    <t>c_1</t>
  </si>
  <si>
    <t>c_2</t>
  </si>
  <si>
    <t>p_1</t>
  </si>
  <si>
    <t>p_2</t>
  </si>
  <si>
    <t>p_3</t>
  </si>
  <si>
    <t>p_4</t>
  </si>
  <si>
    <t>p_5</t>
  </si>
  <si>
    <t>f_FA</t>
  </si>
  <si>
    <t>f_FB</t>
  </si>
  <si>
    <t>f_FC</t>
  </si>
  <si>
    <t>Q_A</t>
  </si>
  <si>
    <t>Q_B</t>
  </si>
  <si>
    <t>Q_C</t>
  </si>
  <si>
    <t>f_1</t>
  </si>
  <si>
    <t>f_2</t>
  </si>
  <si>
    <t>f_3</t>
  </si>
  <si>
    <t>f_4</t>
  </si>
  <si>
    <t>f_5</t>
  </si>
  <si>
    <t>Functional Values</t>
  </si>
  <si>
    <t>Converged Solution</t>
  </si>
  <si>
    <t>Pressures</t>
  </si>
  <si>
    <t>Flow rates</t>
  </si>
  <si>
    <t>gpm</t>
  </si>
  <si>
    <t>Pump coefficients</t>
  </si>
  <si>
    <t>Constants</t>
  </si>
  <si>
    <t>lb/ft3</t>
  </si>
  <si>
    <t>ft/sec2</t>
  </si>
  <si>
    <t>For the problem given in Example 3.7 of the Book:
Fluid Mechanics for Chemical Engineers
James O.Wilkes</t>
  </si>
  <si>
    <t>Solved by using 'Solver - AddIn' on 30-Jan-2001</t>
  </si>
  <si>
    <t>x</t>
  </si>
  <si>
    <t>sin(x + 50)</t>
  </si>
  <si>
    <t>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</si>
</sst>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bjects\AppliedMaths\SolvedProb\Excel-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6"/>
  <sheetViews>
    <sheetView tabSelected="1" workbookViewId="0" topLeftCell="A1">
      <selection activeCell="B57" sqref="B57"/>
    </sheetView>
  </sheetViews>
  <sheetFormatPr defaultColWidth="9.140625" defaultRowHeight="12.75"/>
  <sheetData>
    <row r="4" spans="1:8" ht="46.5" customHeight="1">
      <c r="A4" s="1" t="s">
        <v>46</v>
      </c>
      <c r="B4" s="1"/>
      <c r="C4" s="1"/>
      <c r="D4" s="1"/>
      <c r="E4" s="1"/>
      <c r="F4" s="1"/>
      <c r="G4" s="1"/>
      <c r="H4" s="1"/>
    </row>
    <row r="6" spans="2:7" ht="12.75">
      <c r="B6" t="s">
        <v>0</v>
      </c>
      <c r="C6">
        <v>0</v>
      </c>
      <c r="D6" t="s">
        <v>11</v>
      </c>
      <c r="E6" t="s">
        <v>5</v>
      </c>
      <c r="F6">
        <v>3.068</v>
      </c>
      <c r="G6" t="s">
        <v>12</v>
      </c>
    </row>
    <row r="7" spans="2:7" ht="12.75">
      <c r="B7" t="s">
        <v>1</v>
      </c>
      <c r="C7">
        <v>0</v>
      </c>
      <c r="D7" t="s">
        <v>11</v>
      </c>
      <c r="E7" t="s">
        <v>6</v>
      </c>
      <c r="F7">
        <v>2.067</v>
      </c>
      <c r="G7" t="s">
        <v>12</v>
      </c>
    </row>
    <row r="8" spans="2:7" ht="12.75">
      <c r="B8" t="s">
        <v>2</v>
      </c>
      <c r="C8">
        <v>25</v>
      </c>
      <c r="D8" t="s">
        <v>11</v>
      </c>
      <c r="E8" t="s">
        <v>7</v>
      </c>
      <c r="F8">
        <v>2.067</v>
      </c>
      <c r="G8" t="s">
        <v>12</v>
      </c>
    </row>
    <row r="9" spans="2:7" ht="12.75">
      <c r="B9" t="s">
        <v>3</v>
      </c>
      <c r="C9">
        <v>80</v>
      </c>
      <c r="D9" t="s">
        <v>11</v>
      </c>
      <c r="E9" t="s">
        <v>8</v>
      </c>
      <c r="F9">
        <v>80</v>
      </c>
      <c r="G9" t="s">
        <v>11</v>
      </c>
    </row>
    <row r="10" spans="2:7" ht="12.75">
      <c r="B10" t="s">
        <v>4</v>
      </c>
      <c r="C10">
        <v>60</v>
      </c>
      <c r="D10" t="s">
        <v>11</v>
      </c>
      <c r="E10" t="s">
        <v>9</v>
      </c>
      <c r="F10">
        <v>300</v>
      </c>
      <c r="G10" t="s">
        <v>11</v>
      </c>
    </row>
    <row r="11" spans="5:7" ht="12.75">
      <c r="E11" t="s">
        <v>10</v>
      </c>
      <c r="F11">
        <v>500</v>
      </c>
      <c r="G11" t="s">
        <v>11</v>
      </c>
    </row>
    <row r="13" spans="1:6" ht="12.75">
      <c r="A13" t="s">
        <v>42</v>
      </c>
      <c r="F13" t="s">
        <v>43</v>
      </c>
    </row>
    <row r="14" spans="2:8" ht="12.75">
      <c r="B14" t="s">
        <v>13</v>
      </c>
      <c r="C14">
        <v>72</v>
      </c>
      <c r="D14" t="s">
        <v>14</v>
      </c>
      <c r="F14" t="s">
        <v>17</v>
      </c>
      <c r="G14">
        <v>62.4</v>
      </c>
      <c r="H14" t="s">
        <v>44</v>
      </c>
    </row>
    <row r="15" spans="2:8" ht="12.75">
      <c r="B15" t="s">
        <v>15</v>
      </c>
      <c r="C15">
        <v>0.0042</v>
      </c>
      <c r="D15" t="s">
        <v>16</v>
      </c>
      <c r="F15" t="s">
        <v>18</v>
      </c>
      <c r="G15">
        <v>32.2</v>
      </c>
      <c r="H15" t="s">
        <v>45</v>
      </c>
    </row>
    <row r="16" spans="6:7" ht="12.75">
      <c r="F16" t="s">
        <v>19</v>
      </c>
      <c r="G16">
        <v>0.004636</v>
      </c>
    </row>
    <row r="17" spans="6:7" ht="12.75">
      <c r="F17" t="s">
        <v>20</v>
      </c>
      <c r="G17">
        <v>4.01</v>
      </c>
    </row>
    <row r="19" spans="2:9" ht="12.75">
      <c r="B19" t="s">
        <v>26</v>
      </c>
      <c r="C19">
        <v>0.00523</v>
      </c>
      <c r="E19" t="s">
        <v>27</v>
      </c>
      <c r="F19">
        <v>0.00584</v>
      </c>
      <c r="H19" t="s">
        <v>28</v>
      </c>
      <c r="I19">
        <v>0.00556</v>
      </c>
    </row>
    <row r="21" ht="12.75">
      <c r="A21" t="s">
        <v>38</v>
      </c>
    </row>
    <row r="22" spans="1:5" ht="12.75">
      <c r="A22" t="s">
        <v>39</v>
      </c>
      <c r="E22" t="s">
        <v>40</v>
      </c>
    </row>
    <row r="23" spans="2:7" ht="12.75">
      <c r="B23" t="s">
        <v>21</v>
      </c>
      <c r="C23">
        <v>0</v>
      </c>
      <c r="D23" t="s">
        <v>14</v>
      </c>
      <c r="E23" t="s">
        <v>29</v>
      </c>
      <c r="F23">
        <v>89.41858588391463</v>
      </c>
      <c r="G23" t="s">
        <v>41</v>
      </c>
    </row>
    <row r="24" spans="2:7" ht="12.75">
      <c r="B24" t="s">
        <v>22</v>
      </c>
      <c r="C24">
        <v>38.418129338395126</v>
      </c>
      <c r="D24" t="s">
        <v>14</v>
      </c>
      <c r="E24" t="s">
        <v>30</v>
      </c>
      <c r="F24">
        <v>35.06314201695255</v>
      </c>
      <c r="G24" t="s">
        <v>41</v>
      </c>
    </row>
    <row r="25" spans="2:7" ht="12.75">
      <c r="B25" t="s">
        <v>23</v>
      </c>
      <c r="C25">
        <v>26.918639156333015</v>
      </c>
      <c r="D25" t="s">
        <v>14</v>
      </c>
      <c r="E25" t="s">
        <v>31</v>
      </c>
      <c r="F25">
        <v>54.3554438669621</v>
      </c>
      <c r="G25" t="s">
        <v>41</v>
      </c>
    </row>
    <row r="26" spans="2:4" ht="12.75">
      <c r="B26" t="s">
        <v>24</v>
      </c>
      <c r="C26">
        <v>0</v>
      </c>
      <c r="D26" t="s">
        <v>14</v>
      </c>
    </row>
    <row r="27" spans="2:4" ht="12.75">
      <c r="B27" t="s">
        <v>25</v>
      </c>
      <c r="C27">
        <v>0</v>
      </c>
      <c r="D27" t="s">
        <v>14</v>
      </c>
    </row>
    <row r="29" ht="12.75">
      <c r="A29" t="s">
        <v>37</v>
      </c>
    </row>
    <row r="31" spans="2:3" ht="12.75">
      <c r="B31" t="s">
        <v>32</v>
      </c>
      <c r="C31">
        <f>C8-C7+4636*((C25-C24)/(G14*G15))+4.01*(C19*F23*F23*F9/(G15*POWER(F6,5)))</f>
        <v>2.0359041119633048E-09</v>
      </c>
    </row>
    <row r="32" spans="2:3" ht="12.75">
      <c r="B32" t="s">
        <v>33</v>
      </c>
      <c r="C32">
        <f>C9-C8+4636*((C26-C25)/(G14*G15))+4.01*(F19*F24*F24*F10/(G15*POWER(F7,5)))</f>
        <v>1.7496403437178287E-08</v>
      </c>
    </row>
    <row r="33" spans="2:3" ht="12.75">
      <c r="B33" t="s">
        <v>34</v>
      </c>
      <c r="C33">
        <f>C10-C8+4636*((C27-C25)/(G14*G15))+4.01*I19*F25*F25*F11/(G15*POWER(F8,5))</f>
        <v>2.6036403255602636E-07</v>
      </c>
    </row>
    <row r="34" spans="2:3" ht="12.75">
      <c r="B34" t="s">
        <v>35</v>
      </c>
      <c r="C34">
        <f>F23-F24-F25</f>
        <v>0</v>
      </c>
    </row>
    <row r="35" spans="2:3" ht="12.75">
      <c r="B35" t="s">
        <v>36</v>
      </c>
      <c r="C35">
        <f>C24-(C23+C14-C15*F23*F23)</f>
        <v>4.460699187802675E-08</v>
      </c>
    </row>
    <row r="36" ht="12.75">
      <c r="C36">
        <f>SUM(C31:C35)</f>
        <v>3.245033319831947E-07</v>
      </c>
    </row>
    <row r="38" ht="12.75">
      <c r="A38" t="s">
        <v>47</v>
      </c>
    </row>
    <row r="41" spans="1:2" ht="12.75">
      <c r="A41" t="s">
        <v>48</v>
      </c>
      <c r="B41" t="s">
        <v>49</v>
      </c>
    </row>
    <row r="42" spans="1:2" ht="12.75">
      <c r="A42">
        <v>2</v>
      </c>
      <c r="B42">
        <f>SIN(A42+50)</f>
        <v>0.9866275920404853</v>
      </c>
    </row>
    <row r="43" spans="1:2" ht="12.75">
      <c r="A43">
        <v>5</v>
      </c>
      <c r="B43">
        <f aca="true" t="shared" si="0" ref="B43:B50">SIN(A43+50)</f>
        <v>-0.9997551733586199</v>
      </c>
    </row>
    <row r="44" spans="1:2" ht="12.75">
      <c r="A44">
        <v>10</v>
      </c>
      <c r="B44">
        <f t="shared" si="0"/>
        <v>-0.3048106211022167</v>
      </c>
    </row>
    <row r="45" spans="1:2" ht="12.75">
      <c r="A45">
        <v>15</v>
      </c>
      <c r="B45">
        <f t="shared" si="0"/>
        <v>0.8268286794901034</v>
      </c>
    </row>
    <row r="46" spans="1:2" ht="12.75">
      <c r="A46">
        <v>20</v>
      </c>
      <c r="B46">
        <f t="shared" si="0"/>
        <v>0.7738906815578891</v>
      </c>
    </row>
    <row r="47" spans="1:2" ht="12.75">
      <c r="A47">
        <v>25</v>
      </c>
      <c r="B47">
        <f t="shared" si="0"/>
        <v>-0.38778163540943045</v>
      </c>
    </row>
    <row r="48" spans="1:2" ht="12.75">
      <c r="A48">
        <v>35</v>
      </c>
      <c r="B48">
        <f t="shared" si="0"/>
        <v>-0.1760756199485871</v>
      </c>
    </row>
    <row r="49" spans="1:2" ht="12.75">
      <c r="A49">
        <v>50</v>
      </c>
      <c r="B49">
        <f t="shared" si="0"/>
        <v>-0.5063656411097588</v>
      </c>
    </row>
    <row r="50" spans="1:2" ht="12.75">
      <c r="A50">
        <v>70</v>
      </c>
      <c r="B50">
        <f t="shared" si="0"/>
        <v>0.5806111842123143</v>
      </c>
    </row>
    <row r="52" spans="1:4" ht="12.75">
      <c r="A52">
        <f>SUM(A42:A44)/3</f>
        <v>5.666666666666667</v>
      </c>
      <c r="B52">
        <f>SUM(B42:B44)/3</f>
        <v>-0.10597940080678374</v>
      </c>
      <c r="D52">
        <f>A52-SIN(A52+C56)</f>
        <v>6.2448649084109755</v>
      </c>
    </row>
    <row r="53" spans="1:4" ht="12.75">
      <c r="A53">
        <f>SUM(A45:A47)/3</f>
        <v>20</v>
      </c>
      <c r="B53">
        <f>SUM(B45:B47)/3</f>
        <v>0.4043125752128541</v>
      </c>
      <c r="D53">
        <f>A53-SIN(A53+C56)</f>
        <v>19.087054749272372</v>
      </c>
    </row>
    <row r="54" spans="1:4" ht="12.75">
      <c r="A54">
        <f>SUM(A48:A50)/3</f>
        <v>51.666666666666664</v>
      </c>
      <c r="B54">
        <f>SUM(B48:B50)/3</f>
        <v>-0.033943358948677206</v>
      </c>
      <c r="D54">
        <f>A54-SIN(A54+C56)</f>
        <v>50.681016351039204</v>
      </c>
    </row>
    <row r="56" ht="12.75">
      <c r="B56" t="s">
        <v>50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Subramanian</dc:creator>
  <cp:keywords/>
  <dc:description/>
  <cp:lastModifiedBy>Subramanian</cp:lastModifiedBy>
  <dcterms:created xsi:type="dcterms:W3CDTF">2001-01-30T16:54:33Z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