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408" windowHeight="5136" activeTab="2"/>
  </bookViews>
  <sheets>
    <sheet name="Question" sheetId="1" r:id="rId1"/>
    <sheet name="Equations" sheetId="2" r:id="rId2"/>
    <sheet name="Answer" sheetId="3" r:id="rId3"/>
  </sheets>
  <definedNames>
    <definedName name="solver_adj" localSheetId="2" hidden="1">'Answer'!$E$12,'Answer'!$E$13,'Answer'!$E$14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1000</definedName>
    <definedName name="solver_lhs1" localSheetId="2" hidden="1">'Answer'!$E$16</definedName>
    <definedName name="solver_lhs2" localSheetId="2" hidden="1">'Answer'!$E$17</definedName>
    <definedName name="solver_lhs3" localSheetId="2" hidden="1">'Answer'!$E$18</definedName>
    <definedName name="solver_lhs4" localSheetId="2" hidden="1">'Answer'!$E$19</definedName>
    <definedName name="solver_lin" localSheetId="2" hidden="1">2</definedName>
    <definedName name="solver_neg" localSheetId="2" hidden="1">2</definedName>
    <definedName name="solver_num" localSheetId="2" hidden="1">3</definedName>
    <definedName name="solver_nwt" localSheetId="2" hidden="1">1</definedName>
    <definedName name="solver_opt" localSheetId="2" hidden="1">'Answer'!$I$15</definedName>
    <definedName name="solver_pre" localSheetId="2" hidden="1">0.00000001</definedName>
    <definedName name="solver_rel1" localSheetId="2" hidden="1">2</definedName>
    <definedName name="solver_rel2" localSheetId="2" hidden="1">2</definedName>
    <definedName name="solver_rel3" localSheetId="2" hidden="1">2</definedName>
    <definedName name="solver_rel4" localSheetId="2" hidden="1">2</definedName>
    <definedName name="solver_rhs1" localSheetId="2" hidden="1">0</definedName>
    <definedName name="solver_rhs2" localSheetId="2" hidden="1">0</definedName>
    <definedName name="solver_rhs3" localSheetId="2" hidden="1">0</definedName>
    <definedName name="solver_rhs4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0.212057504</definedName>
  </definedNames>
  <calcPr fullCalcOnLoad="1"/>
</workbook>
</file>

<file path=xl/comments3.xml><?xml version="1.0" encoding="utf-8"?>
<comments xmlns="http://schemas.openxmlformats.org/spreadsheetml/2006/main">
  <authors>
    <author>Subramanian</author>
  </authors>
  <commentList>
    <comment ref="I15" authorId="0">
      <text>
        <r>
          <rPr>
            <b/>
            <sz val="8"/>
            <rFont val="Tahoma"/>
            <family val="0"/>
          </rPr>
          <t>Target Cell</t>
        </r>
        <r>
          <rPr>
            <sz val="8"/>
            <rFont val="Tahoma"/>
            <family val="0"/>
          </rPr>
          <t xml:space="preserve">
This cell is to have the value of Q, in such a way that the constraints e1, e2, and e3 are zero.
</t>
        </r>
      </text>
    </comment>
    <comment ref="E16" authorId="0">
      <text>
        <r>
          <rPr>
            <sz val="8"/>
            <rFont val="Tahoma"/>
            <family val="0"/>
          </rPr>
          <t>Constraint:
From Equation of Continuity.</t>
        </r>
      </text>
    </comment>
    <comment ref="E17" authorId="0">
      <text>
        <r>
          <rPr>
            <sz val="8"/>
            <rFont val="Tahoma"/>
            <family val="2"/>
          </rPr>
          <t xml:space="preserve">Constraints: (2 Nos)
From Equality of pressure drop in parallel pipes.
</t>
        </r>
        <r>
          <rPr>
            <sz val="8"/>
            <rFont val="Tahoma"/>
            <family val="0"/>
          </rPr>
          <t xml:space="preserve">
</t>
        </r>
      </text>
    </comment>
    <comment ref="M12" authorId="0">
      <text>
        <r>
          <rPr>
            <sz val="8"/>
            <rFont val="Tahoma"/>
            <family val="2"/>
          </rPr>
          <t>Pressure drop due to friction.</t>
        </r>
        <r>
          <rPr>
            <sz val="8"/>
            <rFont val="Tahoma"/>
            <family val="0"/>
          </rPr>
          <t xml:space="preserve">
</t>
        </r>
      </text>
    </comment>
    <comment ref="M13" authorId="0">
      <text>
        <r>
          <rPr>
            <sz val="8"/>
            <rFont val="Tahoma"/>
            <family val="2"/>
          </rPr>
          <t>Pressure at B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sz val="8"/>
            <rFont val="Tahoma"/>
            <family val="0"/>
          </rPr>
          <t xml:space="preserve">These values are arrived from solving the constraints e1, e2 and e3 by </t>
        </r>
        <r>
          <rPr>
            <b/>
            <sz val="8"/>
            <rFont val="Tahoma"/>
            <family val="2"/>
          </rPr>
          <t xml:space="preserve">Solver Add-In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<sst xmlns="http://schemas.openxmlformats.org/spreadsheetml/2006/main" count="53" uniqueCount="42">
  <si>
    <t>Va</t>
  </si>
  <si>
    <t>Vb</t>
  </si>
  <si>
    <t>Vc</t>
  </si>
  <si>
    <t>Qa</t>
  </si>
  <si>
    <t>Qb</t>
  </si>
  <si>
    <t>Qc</t>
  </si>
  <si>
    <t>Da</t>
  </si>
  <si>
    <t>Db</t>
  </si>
  <si>
    <t>Dc</t>
  </si>
  <si>
    <t>La</t>
  </si>
  <si>
    <t>Lb</t>
  </si>
  <si>
    <t>Lc</t>
  </si>
  <si>
    <t>fa</t>
  </si>
  <si>
    <t>fb</t>
  </si>
  <si>
    <t>fc</t>
  </si>
  <si>
    <t>V</t>
  </si>
  <si>
    <t>D</t>
  </si>
  <si>
    <t>e1</t>
  </si>
  <si>
    <t>e2</t>
  </si>
  <si>
    <t>e3</t>
  </si>
  <si>
    <t>Q</t>
  </si>
  <si>
    <t>s</t>
  </si>
  <si>
    <t>DelPs</t>
  </si>
  <si>
    <t>kN/m2</t>
  </si>
  <si>
    <t>P_B</t>
  </si>
  <si>
    <t>m</t>
  </si>
  <si>
    <t>m/s</t>
  </si>
  <si>
    <t>m3/s</t>
  </si>
  <si>
    <t>Water flows in the parallel pipe system as shown in figure, for which the following data are available:</t>
  </si>
  <si>
    <t>Pipe</t>
  </si>
  <si>
    <t xml:space="preserve">Diameter(m) </t>
  </si>
  <si>
    <t>Length (m)</t>
  </si>
  <si>
    <t>f</t>
  </si>
  <si>
    <t>AaB</t>
  </si>
  <si>
    <t>AbB</t>
  </si>
  <si>
    <t>AcB</t>
  </si>
  <si>
    <t>The supply pipe to point A is of 0.30 m diameter and the mean velocity of water in it is 3 m/s. If the elevation of point A is 100 m and the elevation of point B is 30 m above datum, calculate the pressure at point B if that at A is 200 kN/m2. What is the discharge in each pipe? Neglect all minor losses.</t>
  </si>
  <si>
    <r>
      <t>Equation of Continuity:</t>
    </r>
    <r>
      <rPr>
        <sz val="10"/>
        <rFont val="Arial"/>
        <family val="0"/>
      </rPr>
      <t xml:space="preserve">
Q_A = Q_a + Q_b + Q_c
</t>
    </r>
    <r>
      <rPr>
        <b/>
        <sz val="10"/>
        <rFont val="Arial"/>
        <family val="2"/>
      </rPr>
      <t>Equality of Pressure drops:</t>
    </r>
    <r>
      <rPr>
        <sz val="10"/>
        <rFont val="Arial"/>
        <family val="0"/>
      </rPr>
      <t xml:space="preserve">
DelP due to friction in Pipe AaB = DelP due to friction in Pipe AbB 
DelP due to friction in Pipe AaB =  DelP due to friction in Pipe AcB
Using these 3 sets of equations are formed; These equations are of non-linear. To solve these, the </t>
    </r>
    <r>
      <rPr>
        <b/>
        <sz val="10"/>
        <rFont val="Arial"/>
        <family val="2"/>
      </rPr>
      <t>solver add-in</t>
    </r>
    <r>
      <rPr>
        <sz val="10"/>
        <rFont val="Arial"/>
        <family val="2"/>
      </rPr>
      <t xml:space="preserve"> is being used</t>
    </r>
    <r>
      <rPr>
        <b/>
        <sz val="10"/>
        <rFont val="Arial"/>
        <family val="2"/>
      </rPr>
      <t>.</t>
    </r>
  </si>
  <si>
    <r>
      <t xml:space="preserve">Problem taken from </t>
    </r>
    <r>
      <rPr>
        <i/>
        <sz val="10"/>
        <rFont val="Arial"/>
        <family val="2"/>
      </rPr>
      <t>Fluid Mechanics - Douglas; ELBS (Problem No: 14.11)</t>
    </r>
  </si>
  <si>
    <t>Data</t>
  </si>
  <si>
    <t>Solution</t>
  </si>
  <si>
    <r>
      <t>Solved on</t>
    </r>
    <r>
      <rPr>
        <sz val="10"/>
        <rFont val="Arial"/>
        <family val="0"/>
      </rPr>
      <t xml:space="preserve">: 06-Feb-2001.
</t>
    </r>
    <r>
      <rPr>
        <b/>
        <sz val="10"/>
        <rFont val="Arial"/>
        <family val="2"/>
      </rPr>
      <t>By</t>
    </r>
    <r>
      <rPr>
        <sz val="10"/>
        <rFont val="Arial"/>
        <family val="0"/>
      </rPr>
      <t>: M.Subramanian, Department of Chemical Engineering
Sri Venkateswara College of Engineering
Sriperumbudur - 602105, INDIA
e-mail: msubbu@svce.ac.in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</si>
</sst>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11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37"/>
      </bottom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37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2" xfId="0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11" xfId="0" applyBorder="1" applyAlignment="1">
      <alignment/>
    </xf>
    <xf numFmtId="0" fontId="0" fillId="3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7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1</xdr:row>
      <xdr:rowOff>333375</xdr:rowOff>
    </xdr:from>
    <xdr:to>
      <xdr:col>6</xdr:col>
      <xdr:colOff>438150</xdr:colOff>
      <xdr:row>2</xdr:row>
      <xdr:rowOff>1247775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66725"/>
          <a:ext cx="2952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workbookViewId="0" topLeftCell="A1">
      <selection activeCell="F15" sqref="F15"/>
    </sheetView>
  </sheetViews>
  <sheetFormatPr defaultColWidth="9.140625" defaultRowHeight="12.75"/>
  <cols>
    <col min="1" max="1" width="6.140625" style="0" customWidth="1"/>
    <col min="4" max="4" width="11.8515625" style="0" customWidth="1"/>
    <col min="5" max="5" width="12.00390625" style="0" customWidth="1"/>
  </cols>
  <sheetData>
    <row r="1" ht="10.5" customHeight="1" thickBot="1"/>
    <row r="2" spans="2:8" ht="27.75" customHeight="1">
      <c r="B2" s="35" t="s">
        <v>28</v>
      </c>
      <c r="C2" s="36"/>
      <c r="D2" s="36"/>
      <c r="E2" s="36"/>
      <c r="F2" s="36"/>
      <c r="G2" s="36"/>
      <c r="H2" s="37"/>
    </row>
    <row r="3" spans="2:8" ht="99" customHeight="1">
      <c r="B3" s="41"/>
      <c r="C3" s="42"/>
      <c r="D3" s="42"/>
      <c r="E3" s="42"/>
      <c r="F3" s="42"/>
      <c r="G3" s="42"/>
      <c r="H3" s="43"/>
    </row>
    <row r="4" spans="2:8" ht="12.75">
      <c r="B4" s="25"/>
      <c r="C4" s="2" t="s">
        <v>29</v>
      </c>
      <c r="D4" s="2" t="s">
        <v>30</v>
      </c>
      <c r="E4" s="2" t="s">
        <v>31</v>
      </c>
      <c r="F4" s="2" t="s">
        <v>32</v>
      </c>
      <c r="G4" s="2"/>
      <c r="H4" s="26"/>
    </row>
    <row r="5" spans="2:8" ht="12.75">
      <c r="B5" s="25"/>
      <c r="C5" s="2" t="s">
        <v>33</v>
      </c>
      <c r="D5" s="24">
        <v>0.1</v>
      </c>
      <c r="E5" s="2">
        <v>300</v>
      </c>
      <c r="F5" s="3">
        <v>0.006</v>
      </c>
      <c r="G5" s="2"/>
      <c r="H5" s="26"/>
    </row>
    <row r="6" spans="2:8" ht="12.75">
      <c r="B6" s="25"/>
      <c r="C6" s="2" t="s">
        <v>34</v>
      </c>
      <c r="D6" s="24">
        <v>0.15</v>
      </c>
      <c r="E6" s="2">
        <v>250</v>
      </c>
      <c r="F6" s="3">
        <v>0.0055</v>
      </c>
      <c r="G6" s="2"/>
      <c r="H6" s="26"/>
    </row>
    <row r="7" spans="2:8" ht="12.75">
      <c r="B7" s="25"/>
      <c r="C7" s="2" t="s">
        <v>35</v>
      </c>
      <c r="D7" s="24">
        <v>0.2</v>
      </c>
      <c r="E7" s="2">
        <v>500</v>
      </c>
      <c r="F7" s="3">
        <v>0.005</v>
      </c>
      <c r="G7" s="2"/>
      <c r="H7" s="26"/>
    </row>
    <row r="8" spans="2:8" ht="54" customHeight="1" thickBot="1">
      <c r="B8" s="38" t="s">
        <v>36</v>
      </c>
      <c r="C8" s="39"/>
      <c r="D8" s="39"/>
      <c r="E8" s="39"/>
      <c r="F8" s="39"/>
      <c r="G8" s="39"/>
      <c r="H8" s="40"/>
    </row>
    <row r="9" spans="2:8" ht="12.75">
      <c r="B9" s="44" t="s">
        <v>38</v>
      </c>
      <c r="C9" s="44"/>
      <c r="D9" s="44"/>
      <c r="E9" s="44"/>
      <c r="F9" s="44"/>
      <c r="G9" s="44"/>
      <c r="H9" s="44"/>
    </row>
    <row r="10" spans="3:6" ht="12.75">
      <c r="C10" s="23"/>
      <c r="D10" s="23"/>
      <c r="E10" s="23"/>
      <c r="F10" s="23"/>
    </row>
    <row r="11" spans="3:6" ht="12.75">
      <c r="C11" s="23"/>
      <c r="D11" s="23"/>
      <c r="E11" s="23"/>
      <c r="F11" s="23"/>
    </row>
    <row r="12" spans="3:6" ht="12.75">
      <c r="C12" s="23"/>
      <c r="D12" s="23"/>
      <c r="E12" s="23"/>
      <c r="F12" s="23"/>
    </row>
    <row r="13" spans="3:6" ht="12.75">
      <c r="C13" s="23"/>
      <c r="D13" s="23"/>
      <c r="E13" s="23"/>
      <c r="F13" s="23"/>
    </row>
    <row r="14" spans="3:6" ht="12.75">
      <c r="C14" s="23"/>
      <c r="D14" s="23"/>
      <c r="E14" s="23"/>
      <c r="F14" s="23"/>
    </row>
  </sheetData>
  <mergeCells count="4">
    <mergeCell ref="B2:H2"/>
    <mergeCell ref="B8:H8"/>
    <mergeCell ref="B3:H3"/>
    <mergeCell ref="B9:H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3">
      <selection activeCell="F11" sqref="F11"/>
    </sheetView>
  </sheetViews>
  <sheetFormatPr defaultColWidth="9.140625" defaultRowHeight="12.75"/>
  <cols>
    <col min="7" max="7" width="11.421875" style="0" customWidth="1"/>
  </cols>
  <sheetData>
    <row r="1" ht="13.5" thickBot="1"/>
    <row r="2" spans="2:7" ht="12.75">
      <c r="B2" s="45" t="s">
        <v>37</v>
      </c>
      <c r="C2" s="46"/>
      <c r="D2" s="46"/>
      <c r="E2" s="46"/>
      <c r="F2" s="46"/>
      <c r="G2" s="47"/>
    </row>
    <row r="3" spans="2:7" ht="12.75">
      <c r="B3" s="48"/>
      <c r="C3" s="49"/>
      <c r="D3" s="49"/>
      <c r="E3" s="49"/>
      <c r="F3" s="49"/>
      <c r="G3" s="50"/>
    </row>
    <row r="4" spans="2:7" ht="12.75">
      <c r="B4" s="48"/>
      <c r="C4" s="49"/>
      <c r="D4" s="49"/>
      <c r="E4" s="49"/>
      <c r="F4" s="49"/>
      <c r="G4" s="50"/>
    </row>
    <row r="5" spans="2:7" ht="12.75">
      <c r="B5" s="48"/>
      <c r="C5" s="49"/>
      <c r="D5" s="49"/>
      <c r="E5" s="49"/>
      <c r="F5" s="49"/>
      <c r="G5" s="50"/>
    </row>
    <row r="6" spans="2:7" ht="12.75">
      <c r="B6" s="48"/>
      <c r="C6" s="49"/>
      <c r="D6" s="49"/>
      <c r="E6" s="49"/>
      <c r="F6" s="49"/>
      <c r="G6" s="50"/>
    </row>
    <row r="7" spans="2:7" ht="108.75" customHeight="1" thickBot="1">
      <c r="B7" s="51"/>
      <c r="C7" s="52"/>
      <c r="D7" s="52"/>
      <c r="E7" s="52"/>
      <c r="F7" s="52"/>
      <c r="G7" s="53"/>
    </row>
    <row r="8" spans="2:7" ht="67.5" customHeight="1">
      <c r="B8" s="54" t="s">
        <v>41</v>
      </c>
      <c r="C8" s="46"/>
      <c r="D8" s="46"/>
      <c r="E8" s="46"/>
      <c r="F8" s="46"/>
      <c r="G8" s="46"/>
    </row>
    <row r="9" spans="2:7" ht="12.75">
      <c r="B9" s="23"/>
      <c r="C9" s="23"/>
      <c r="D9" s="23"/>
      <c r="E9" s="23"/>
      <c r="F9" s="23"/>
      <c r="G9" s="23"/>
    </row>
  </sheetData>
  <mergeCells count="2">
    <mergeCell ref="B2:G7"/>
    <mergeCell ref="B8:G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0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2.00390625" style="0" customWidth="1"/>
    <col min="2" max="2" width="2.8515625" style="0" customWidth="1"/>
    <col min="3" max="3" width="5.57421875" style="0" customWidth="1"/>
    <col min="4" max="4" width="4.28125" style="0" customWidth="1"/>
    <col min="5" max="5" width="10.28125" style="0" customWidth="1"/>
    <col min="6" max="6" width="5.00390625" style="0" customWidth="1"/>
    <col min="7" max="7" width="4.7109375" style="0" customWidth="1"/>
    <col min="8" max="8" width="4.28125" style="0" customWidth="1"/>
    <col min="9" max="9" width="7.7109375" style="0" customWidth="1"/>
    <col min="10" max="10" width="5.00390625" style="0" customWidth="1"/>
    <col min="11" max="11" width="4.57421875" style="0" customWidth="1"/>
    <col min="12" max="12" width="4.28125" style="0" customWidth="1"/>
    <col min="13" max="13" width="7.7109375" style="0" customWidth="1"/>
    <col min="14" max="14" width="6.421875" style="0" customWidth="1"/>
    <col min="15" max="15" width="1.28515625" style="0" customWidth="1"/>
  </cols>
  <sheetData>
    <row r="1" ht="7.5" customHeight="1" thickBot="1"/>
    <row r="2" spans="2:15" ht="6" customHeight="1" thickBot="1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2:15" ht="12.75">
      <c r="B3" s="25"/>
      <c r="C3" s="5" t="s">
        <v>39</v>
      </c>
      <c r="D3" s="17" t="s">
        <v>6</v>
      </c>
      <c r="E3" s="6">
        <v>0.1</v>
      </c>
      <c r="F3" s="6" t="s">
        <v>25</v>
      </c>
      <c r="G3" s="6"/>
      <c r="H3" s="17" t="s">
        <v>9</v>
      </c>
      <c r="I3" s="6">
        <v>300</v>
      </c>
      <c r="J3" s="6" t="s">
        <v>25</v>
      </c>
      <c r="K3" s="6"/>
      <c r="L3" s="17" t="s">
        <v>12</v>
      </c>
      <c r="M3" s="18">
        <v>0.006</v>
      </c>
      <c r="N3" s="7"/>
      <c r="O3" s="26"/>
    </row>
    <row r="4" spans="2:15" ht="12.75">
      <c r="B4" s="25"/>
      <c r="C4" s="8"/>
      <c r="D4" s="1" t="s">
        <v>7</v>
      </c>
      <c r="E4" s="2">
        <v>0.15</v>
      </c>
      <c r="F4" s="2" t="s">
        <v>25</v>
      </c>
      <c r="G4" s="2"/>
      <c r="H4" s="1" t="s">
        <v>10</v>
      </c>
      <c r="I4" s="2">
        <v>250</v>
      </c>
      <c r="J4" s="2" t="s">
        <v>25</v>
      </c>
      <c r="K4" s="2"/>
      <c r="L4" s="1" t="s">
        <v>13</v>
      </c>
      <c r="M4" s="3">
        <v>0.0055</v>
      </c>
      <c r="N4" s="9"/>
      <c r="O4" s="26"/>
    </row>
    <row r="5" spans="2:15" ht="12.75">
      <c r="B5" s="25"/>
      <c r="C5" s="8"/>
      <c r="D5" s="1" t="s">
        <v>8</v>
      </c>
      <c r="E5" s="2">
        <v>0.2</v>
      </c>
      <c r="F5" s="2" t="s">
        <v>25</v>
      </c>
      <c r="G5" s="2"/>
      <c r="H5" s="1" t="s">
        <v>11</v>
      </c>
      <c r="I5" s="2">
        <v>500</v>
      </c>
      <c r="J5" s="2" t="s">
        <v>25</v>
      </c>
      <c r="K5" s="2"/>
      <c r="L5" s="1" t="s">
        <v>14</v>
      </c>
      <c r="M5" s="3">
        <v>0.005</v>
      </c>
      <c r="N5" s="9"/>
      <c r="O5" s="26"/>
    </row>
    <row r="6" spans="2:15" ht="12.75">
      <c r="B6" s="25"/>
      <c r="C6" s="8"/>
      <c r="D6" s="1"/>
      <c r="E6" s="2"/>
      <c r="F6" s="2"/>
      <c r="G6" s="2"/>
      <c r="H6" s="1"/>
      <c r="I6" s="2"/>
      <c r="J6" s="2"/>
      <c r="K6" s="2"/>
      <c r="L6" s="1"/>
      <c r="M6" s="3"/>
      <c r="N6" s="9"/>
      <c r="O6" s="26"/>
    </row>
    <row r="7" spans="2:15" ht="12.75">
      <c r="B7" s="25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9"/>
      <c r="O7" s="26"/>
    </row>
    <row r="8" spans="2:15" ht="12.75">
      <c r="B8" s="25"/>
      <c r="C8" s="8"/>
      <c r="D8" s="1" t="s">
        <v>15</v>
      </c>
      <c r="E8" s="2">
        <v>3</v>
      </c>
      <c r="F8" s="2"/>
      <c r="G8" s="2"/>
      <c r="H8" s="2"/>
      <c r="I8" s="2"/>
      <c r="J8" s="2"/>
      <c r="K8" s="2"/>
      <c r="L8" s="2"/>
      <c r="M8" s="2"/>
      <c r="N8" s="9"/>
      <c r="O8" s="26"/>
    </row>
    <row r="9" spans="2:15" ht="12.75">
      <c r="B9" s="25"/>
      <c r="C9" s="8"/>
      <c r="D9" s="1" t="s">
        <v>16</v>
      </c>
      <c r="E9" s="2">
        <v>0.3</v>
      </c>
      <c r="F9" s="2"/>
      <c r="G9" s="2"/>
      <c r="H9" s="2"/>
      <c r="I9" s="2"/>
      <c r="J9" s="2"/>
      <c r="K9" s="2"/>
      <c r="L9" s="2"/>
      <c r="M9" s="2"/>
      <c r="N9" s="9"/>
      <c r="O9" s="26"/>
    </row>
    <row r="10" spans="2:15" ht="13.5" thickBot="1">
      <c r="B10" s="25"/>
      <c r="C10" s="19"/>
      <c r="D10" s="20" t="s">
        <v>20</v>
      </c>
      <c r="E10" s="21">
        <f>(PI()/4)*E9*E9*E8</f>
        <v>0.21205750411731106</v>
      </c>
      <c r="F10" s="21"/>
      <c r="G10" s="21"/>
      <c r="H10" s="21"/>
      <c r="I10" s="21"/>
      <c r="J10" s="21"/>
      <c r="K10" s="21"/>
      <c r="L10" s="21"/>
      <c r="M10" s="21"/>
      <c r="N10" s="22"/>
      <c r="O10" s="26"/>
    </row>
    <row r="11" spans="2:15" ht="12.75">
      <c r="B11" s="25"/>
      <c r="C11" s="12" t="s">
        <v>40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3"/>
      <c r="O11" s="26"/>
    </row>
    <row r="12" spans="2:15" ht="12.75">
      <c r="B12" s="25"/>
      <c r="C12" s="12"/>
      <c r="D12" s="10" t="s">
        <v>0</v>
      </c>
      <c r="E12" s="33">
        <v>3.015775614838647</v>
      </c>
      <c r="F12" s="2" t="s">
        <v>26</v>
      </c>
      <c r="G12" s="2"/>
      <c r="H12" s="2" t="s">
        <v>3</v>
      </c>
      <c r="I12" s="2">
        <f>(PI()/4)*E3*E3*E12</f>
        <v>0.02368584629113084</v>
      </c>
      <c r="J12" s="2" t="s">
        <v>27</v>
      </c>
      <c r="K12" s="2"/>
      <c r="L12" s="4" t="s">
        <v>22</v>
      </c>
      <c r="M12" s="2">
        <f>2*M3*I3*1*E12*E12/E3</f>
        <v>327.4164921259951</v>
      </c>
      <c r="N12" s="13" t="s">
        <v>23</v>
      </c>
      <c r="O12" s="26"/>
    </row>
    <row r="13" spans="2:15" ht="12.75">
      <c r="B13" s="25"/>
      <c r="C13" s="12"/>
      <c r="D13" s="10" t="s">
        <v>1</v>
      </c>
      <c r="E13" s="33">
        <v>4.2260006374801975</v>
      </c>
      <c r="F13" s="2" t="s">
        <v>26</v>
      </c>
      <c r="G13" s="2"/>
      <c r="H13" s="2" t="s">
        <v>4</v>
      </c>
      <c r="I13" s="2">
        <f>(PI()/4)*E4*E4*E13</f>
        <v>0.07467959563185134</v>
      </c>
      <c r="J13" s="2" t="s">
        <v>27</v>
      </c>
      <c r="K13" s="2"/>
      <c r="L13" s="4" t="s">
        <v>24</v>
      </c>
      <c r="M13" s="2">
        <f>200+(100-30)*1*9.812-M12</f>
        <v>559.4235078740048</v>
      </c>
      <c r="N13" s="13" t="s">
        <v>23</v>
      </c>
      <c r="O13" s="26"/>
    </row>
    <row r="14" spans="2:15" ht="12.75">
      <c r="B14" s="25"/>
      <c r="C14" s="12"/>
      <c r="D14" s="10" t="s">
        <v>2</v>
      </c>
      <c r="E14" s="33">
        <v>3.618930737707721</v>
      </c>
      <c r="F14" s="2" t="s">
        <v>26</v>
      </c>
      <c r="G14" s="2"/>
      <c r="H14" s="2" t="s">
        <v>5</v>
      </c>
      <c r="I14" s="2">
        <f>(PI()/4)*E5*E5*E14</f>
        <v>0.11369206219432867</v>
      </c>
      <c r="J14" s="2" t="s">
        <v>27</v>
      </c>
      <c r="K14" s="2"/>
      <c r="L14" s="2"/>
      <c r="M14" s="2"/>
      <c r="N14" s="13"/>
      <c r="O14" s="26"/>
    </row>
    <row r="15" spans="2:15" ht="12.75">
      <c r="B15" s="25"/>
      <c r="C15" s="12"/>
      <c r="D15" s="2"/>
      <c r="E15" s="2"/>
      <c r="F15" s="2"/>
      <c r="G15" s="2"/>
      <c r="H15" s="11" t="s">
        <v>21</v>
      </c>
      <c r="I15" s="2">
        <f>SUM(I12:I14)</f>
        <v>0.21205750411731084</v>
      </c>
      <c r="J15" s="2" t="s">
        <v>27</v>
      </c>
      <c r="K15" s="2"/>
      <c r="L15" s="2"/>
      <c r="M15" s="2"/>
      <c r="N15" s="13"/>
      <c r="O15" s="26"/>
    </row>
    <row r="16" spans="2:15" ht="12.75">
      <c r="B16" s="25"/>
      <c r="C16" s="12"/>
      <c r="D16" s="11" t="s">
        <v>17</v>
      </c>
      <c r="E16" s="2">
        <f>E9*E9*E8-(E3*E3*E12+E4*E4*E13+E5*E5*E14)</f>
        <v>0</v>
      </c>
      <c r="F16" s="2"/>
      <c r="G16" s="2"/>
      <c r="H16" s="2"/>
      <c r="I16" s="2"/>
      <c r="J16" s="2"/>
      <c r="K16" s="2"/>
      <c r="L16" s="2"/>
      <c r="M16" s="2"/>
      <c r="N16" s="13"/>
      <c r="O16" s="26"/>
    </row>
    <row r="17" spans="2:15" ht="12.75">
      <c r="B17" s="25"/>
      <c r="C17" s="12"/>
      <c r="D17" s="11" t="s">
        <v>18</v>
      </c>
      <c r="E17" s="34">
        <f>(M3*I3*E12*E12/E3)-(M4*I4*E13*E13/E4)</f>
        <v>6.486374104497372E-09</v>
      </c>
      <c r="F17" s="2"/>
      <c r="G17" s="2"/>
      <c r="H17" s="2"/>
      <c r="I17" s="2"/>
      <c r="J17" s="2"/>
      <c r="K17" s="2"/>
      <c r="L17" s="2"/>
      <c r="M17" s="2"/>
      <c r="N17" s="13"/>
      <c r="O17" s="26"/>
    </row>
    <row r="18" spans="2:15" ht="12.75">
      <c r="B18" s="25"/>
      <c r="C18" s="12"/>
      <c r="D18" s="11" t="s">
        <v>19</v>
      </c>
      <c r="E18" s="34">
        <f>(M3*I3*E12*E12/E3)-(M5*I5*E14*E14/E5)</f>
        <v>8.925695738071227E-09</v>
      </c>
      <c r="F18" s="2"/>
      <c r="G18" s="2"/>
      <c r="H18" s="2"/>
      <c r="I18" s="2"/>
      <c r="J18" s="2"/>
      <c r="K18" s="2"/>
      <c r="L18" s="2"/>
      <c r="M18" s="2"/>
      <c r="N18" s="13"/>
      <c r="O18" s="26"/>
    </row>
    <row r="19" spans="2:15" ht="13.5" thickBot="1">
      <c r="B19" s="25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26"/>
    </row>
    <row r="20" spans="2:15" ht="6" customHeight="1" thickBot="1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Subramanian</dc:creator>
  <cp:keywords/>
  <dc:description/>
  <cp:lastModifiedBy>Subramanian</cp:lastModifiedBy>
  <dcterms:created xsi:type="dcterms:W3CDTF">2001-02-06T14:52:53Z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